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<sst xmlns="http://schemas.openxmlformats.org/spreadsheetml/2006/main" count="464" uniqueCount="134">
  <si>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</si>
  <si>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</si>
  <si>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</si>
  <si>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</si>
  <si>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</si>
  <si>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</si>
  <si>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</si>
  <si>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</si>
  <si>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</si>
  <si>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</si>
  <si>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</si>
  <si>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</si>
  <si>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</si>
  <si>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</si>
  <si>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</si>
  <si>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</si>
  <si>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</si>
  <si>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</si>
  <si>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</si>
  <si>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</si>
  <si>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</si>
  <si>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</si>
  <si>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</si>
  <si>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</si>
  <si>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</si>
  <si>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</si>
  <si>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</si>
  <si>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</si>
  <si>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</si>
  <si>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</si>
  <si>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</si>
  <si>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</si>
  <si>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</si>
  <si>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</si>
  <si>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</si>
  <si>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</si>
  <si>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</si>
  <si>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</si>
  <si>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</si>
  <si>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</si>
  <si>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</si>
  <si>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</si>
  <si>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</si>
  <si>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</si>
  <si>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</si>
  <si>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</si>
  <si>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</si>
  <si>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</si>
  <si>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</si>
  <si>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</si>
  <si>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</si>
  <si>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</si>
  <si>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</si>
  <si>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</si>
  <si>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</si>
  <si>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</si>
  <si>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</si>
  <si>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</si>
  <si>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</si>
  <si>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</si>
  <si>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</si>
  <si>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</si>
  <si>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</si>
  <si>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</si>
  <si>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</si>
  <si>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</si>
  <si>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</si>
  <si>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</si>
  <si>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</si>
  <si>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</si>
  <si>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</si>
  <si>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</si>
  <si>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</si>
  <si>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</si>
  <si>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</si>
  <si>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</si>
  <si>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</si>
  <si>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</si>
  <si>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</si>
  <si>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</si>
  <si>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</si>
  <si>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</si>
  <si>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</si>
  <si>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</si>
  <si>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</si>
  <si>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</si>
  <si>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</si>
  <si>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</si>
  <si>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</si>
  <si>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</si>
  <si>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</si>
  <si>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</si>
  <si>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</si>
  <si>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</si>
  <si>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</si>
  <si>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</si>
  <si>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</si>
  <si>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</si>
  <si>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</si>
  <si>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</si>
  <si>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</si>
  <si>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</si>
  <si>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</si>
  <si>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</si>
  <si>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</si>
  <si>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</si>
  <si>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</si>
  <si>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</si>
  <si>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</si>
  <si>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</si>
  <si>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</si>
  <si>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</si>
  <si>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</si>
  <si>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</si>
  <si>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</si>
  <si>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</si>
  <si>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</si>
  <si>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</si>
  <si>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</si>
  <si>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</si>
  <si>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</si>
  <si>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</si>
  <si>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</si>
  <si>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</si>
  <si>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</si>
  <si>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</si>
  <si>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</si>
  <si>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</si>
  <si>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</si>
  <si>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t>станом на 20.12.2018</t>
  </si>
  <si>
    <r>
      <t xml:space="preserve">станом на 20.12.2018р.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</si>
  <si>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</si>
  <si>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</si>
  <si>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20.12.2018р.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</si>
</sst>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4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4593765"/>
        <c:axId val="21581838"/>
      </c:lineChart>
      <c:catAx>
        <c:axId val="545937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81838"/>
        <c:crosses val="autoZero"/>
        <c:auto val="0"/>
        <c:lblOffset val="100"/>
        <c:tickLblSkip val="1"/>
        <c:noMultiLvlLbl val="0"/>
      </c:catAx>
      <c:valAx>
        <c:axId val="215818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59376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52468175"/>
        <c:axId val="2451528"/>
      </c:lineChart>
      <c:catAx>
        <c:axId val="524681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1528"/>
        <c:crosses val="autoZero"/>
        <c:auto val="0"/>
        <c:lblOffset val="100"/>
        <c:tickLblSkip val="1"/>
        <c:noMultiLvlLbl val="0"/>
      </c:catAx>
      <c:valAx>
        <c:axId val="2451528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46817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22063753"/>
        <c:axId val="64356050"/>
      </c:lineChart>
      <c:catAx>
        <c:axId val="220637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56050"/>
        <c:crosses val="autoZero"/>
        <c:auto val="0"/>
        <c:lblOffset val="100"/>
        <c:tickLblSkip val="1"/>
        <c:noMultiLvlLbl val="0"/>
      </c:catAx>
      <c:valAx>
        <c:axId val="6435605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6375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57532"/>
        <c:crosses val="autoZero"/>
        <c:auto val="0"/>
        <c:lblOffset val="100"/>
        <c:tickLblSkip val="1"/>
        <c:noMultiLvlLbl val="0"/>
      </c:catAx>
      <c:valAx>
        <c:axId val="4545753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335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20.12.2018</a:t>
            </a:r>
          </a:p>
        </c:rich>
      </c:tx>
      <c:layout>
        <c:manualLayout>
          <c:xMode val="factor"/>
          <c:yMode val="factor"/>
          <c:x val="0.063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464605"/>
        <c:axId val="58181446"/>
      </c:bar3DChart>
      <c:catAx>
        <c:axId val="64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81446"/>
        <c:crosses val="autoZero"/>
        <c:auto val="1"/>
        <c:lblOffset val="100"/>
        <c:tickLblSkip val="1"/>
        <c:noMultiLvlLbl val="0"/>
      </c:catAx>
      <c:valAx>
        <c:axId val="58181446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4605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3870967"/>
        <c:axId val="15076656"/>
      </c:bar3D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076656"/>
        <c:crosses val="autoZero"/>
        <c:auto val="1"/>
        <c:lblOffset val="100"/>
        <c:tickLblSkip val="1"/>
        <c:noMultiLvlLbl val="0"/>
      </c:catAx>
      <c:valAx>
        <c:axId val="15076656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70967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0018815"/>
        <c:axId val="3298424"/>
      </c:lineChart>
      <c:catAx>
        <c:axId val="600188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8424"/>
        <c:crosses val="autoZero"/>
        <c:auto val="0"/>
        <c:lblOffset val="100"/>
        <c:tickLblSkip val="1"/>
        <c:noMultiLvlLbl val="0"/>
      </c:catAx>
      <c:valAx>
        <c:axId val="32984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1881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9685817"/>
        <c:axId val="65845762"/>
      </c:lineChart>
      <c:catAx>
        <c:axId val="296858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45762"/>
        <c:crosses val="autoZero"/>
        <c:auto val="0"/>
        <c:lblOffset val="100"/>
        <c:tickLblSkip val="1"/>
        <c:noMultiLvlLbl val="0"/>
      </c:catAx>
      <c:valAx>
        <c:axId val="6584576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6858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5740947"/>
        <c:axId val="31906476"/>
      </c:lineChart>
      <c:catAx>
        <c:axId val="557409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06476"/>
        <c:crosses val="autoZero"/>
        <c:auto val="0"/>
        <c:lblOffset val="100"/>
        <c:tickLblSkip val="1"/>
        <c:noMultiLvlLbl val="0"/>
      </c:catAx>
      <c:valAx>
        <c:axId val="3190647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4094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8722829"/>
        <c:axId val="34287734"/>
      </c:lineChart>
      <c:catAx>
        <c:axId val="187228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87734"/>
        <c:crosses val="autoZero"/>
        <c:auto val="0"/>
        <c:lblOffset val="100"/>
        <c:tickLblSkip val="1"/>
        <c:noMultiLvlLbl val="0"/>
      </c:catAx>
      <c:valAx>
        <c:axId val="3428773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228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0154151"/>
        <c:axId val="25843040"/>
      </c:lineChart>
      <c:catAx>
        <c:axId val="401541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43040"/>
        <c:crosses val="autoZero"/>
        <c:auto val="0"/>
        <c:lblOffset val="100"/>
        <c:tickLblSkip val="1"/>
        <c:noMultiLvlLbl val="0"/>
      </c:catAx>
      <c:valAx>
        <c:axId val="2584304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15415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31260769"/>
        <c:axId val="12911466"/>
      </c:lineChart>
      <c:catAx>
        <c:axId val="312607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11466"/>
        <c:crosses val="autoZero"/>
        <c:auto val="0"/>
        <c:lblOffset val="100"/>
        <c:tickLblSkip val="1"/>
        <c:noMultiLvlLbl val="0"/>
      </c:catAx>
      <c:valAx>
        <c:axId val="1291146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26076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9094331"/>
        <c:axId val="39195796"/>
      </c:lineChart>
      <c:catAx>
        <c:axId val="490943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95796"/>
        <c:crosses val="autoZero"/>
        <c:auto val="0"/>
        <c:lblOffset val="100"/>
        <c:tickLblSkip val="1"/>
        <c:noMultiLvlLbl val="0"/>
      </c:catAx>
      <c:valAx>
        <c:axId val="3919579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09433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17217845"/>
        <c:axId val="20742878"/>
      </c:lineChart>
      <c:catAx>
        <c:axId val="172178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42878"/>
        <c:crosses val="autoZero"/>
        <c:auto val="0"/>
        <c:lblOffset val="100"/>
        <c:tickLblSkip val="1"/>
        <c:noMultiLvlLbl val="0"/>
      </c:catAx>
      <c:valAx>
        <c:axId val="2074287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217845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1 596 570,4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- 106 139,4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- 96 486,7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27">
        <v>0</v>
      </c>
      <c r="V19" s="128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27">
        <v>0</v>
      </c>
      <c r="V20" s="128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27">
        <v>0</v>
      </c>
      <c r="V21" s="128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43435</v>
      </c>
      <c r="S31" s="147">
        <v>35.16241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43435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F22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130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5364.506923076924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5364.5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35.55000000000018</v>
      </c>
      <c r="N6" s="65">
        <v>4697.85</v>
      </c>
      <c r="O6" s="65">
        <v>3800</v>
      </c>
      <c r="P6" s="3">
        <f t="shared" si="2"/>
        <v>1.2362763157894738</v>
      </c>
      <c r="Q6" s="2">
        <v>5364.5</v>
      </c>
      <c r="R6" s="69">
        <v>11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5364.5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43441</v>
      </c>
      <c r="B8" s="65">
        <v>12677.2</v>
      </c>
      <c r="C8" s="70">
        <v>138.8</v>
      </c>
      <c r="D8" s="106">
        <v>22.9</v>
      </c>
      <c r="E8" s="106">
        <f t="shared" si="0"/>
        <v>115.9</v>
      </c>
      <c r="F8" s="78">
        <v>11.7</v>
      </c>
      <c r="G8" s="78">
        <v>118.6</v>
      </c>
      <c r="H8" s="65">
        <v>427.6</v>
      </c>
      <c r="I8" s="78">
        <v>74</v>
      </c>
      <c r="J8" s="78">
        <v>75.6</v>
      </c>
      <c r="K8" s="78">
        <v>0</v>
      </c>
      <c r="L8" s="78">
        <v>0</v>
      </c>
      <c r="M8" s="65">
        <f t="shared" si="1"/>
        <v>23.599999999999596</v>
      </c>
      <c r="N8" s="65">
        <v>13547.1</v>
      </c>
      <c r="O8" s="65">
        <v>8900</v>
      </c>
      <c r="P8" s="3">
        <f t="shared" si="2"/>
        <v>1.5221460674157303</v>
      </c>
      <c r="Q8" s="2">
        <v>5364.5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43444</v>
      </c>
      <c r="B9" s="65">
        <v>1531.2</v>
      </c>
      <c r="C9" s="70">
        <v>396.3</v>
      </c>
      <c r="D9" s="106">
        <v>109.9</v>
      </c>
      <c r="E9" s="106">
        <f t="shared" si="0"/>
        <v>286.4</v>
      </c>
      <c r="F9" s="78">
        <v>8.7</v>
      </c>
      <c r="G9" s="82">
        <v>243.2</v>
      </c>
      <c r="H9" s="65">
        <v>389.9</v>
      </c>
      <c r="I9" s="78">
        <v>52.6</v>
      </c>
      <c r="J9" s="78">
        <v>62.7</v>
      </c>
      <c r="K9" s="78">
        <v>0</v>
      </c>
      <c r="L9" s="78">
        <v>0</v>
      </c>
      <c r="M9" s="65">
        <f t="shared" si="1"/>
        <v>13.539999999999807</v>
      </c>
      <c r="N9" s="65">
        <v>2698.14</v>
      </c>
      <c r="O9" s="65">
        <v>3500</v>
      </c>
      <c r="P9" s="3">
        <f t="shared" si="2"/>
        <v>0.7708971428571428</v>
      </c>
      <c r="Q9" s="2">
        <v>5364.5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43445</v>
      </c>
      <c r="B10" s="65">
        <v>1883.7</v>
      </c>
      <c r="C10" s="70">
        <v>452.4</v>
      </c>
      <c r="D10" s="106">
        <v>36</v>
      </c>
      <c r="E10" s="106">
        <f t="shared" si="0"/>
        <v>416.4</v>
      </c>
      <c r="F10" s="78">
        <v>7.7</v>
      </c>
      <c r="G10" s="78">
        <v>233.3</v>
      </c>
      <c r="H10" s="65">
        <v>313.4</v>
      </c>
      <c r="I10" s="78">
        <v>58.2</v>
      </c>
      <c r="J10" s="78">
        <v>24.8</v>
      </c>
      <c r="K10" s="78">
        <v>0</v>
      </c>
      <c r="L10" s="78">
        <v>0</v>
      </c>
      <c r="M10" s="65">
        <f t="shared" si="1"/>
        <v>44.19999999999976</v>
      </c>
      <c r="N10" s="65">
        <v>3017.7</v>
      </c>
      <c r="O10" s="72">
        <v>2800</v>
      </c>
      <c r="P10" s="3">
        <f t="shared" si="2"/>
        <v>1.07775</v>
      </c>
      <c r="Q10" s="2">
        <v>5364.5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43446</v>
      </c>
      <c r="B11" s="65">
        <v>1181</v>
      </c>
      <c r="C11" s="70">
        <v>220.8</v>
      </c>
      <c r="D11" s="106">
        <v>16.1</v>
      </c>
      <c r="E11" s="106">
        <f t="shared" si="0"/>
        <v>204.70000000000002</v>
      </c>
      <c r="F11" s="78">
        <v>7.5</v>
      </c>
      <c r="G11" s="78">
        <v>158.8</v>
      </c>
      <c r="H11" s="65">
        <v>425.2</v>
      </c>
      <c r="I11" s="78">
        <v>133.4</v>
      </c>
      <c r="J11" s="78">
        <v>16.4</v>
      </c>
      <c r="K11" s="78">
        <v>0</v>
      </c>
      <c r="L11" s="78">
        <v>0</v>
      </c>
      <c r="M11" s="65">
        <f t="shared" si="1"/>
        <v>-61.0999999999999</v>
      </c>
      <c r="N11" s="65">
        <v>2082</v>
      </c>
      <c r="O11" s="65">
        <v>3800</v>
      </c>
      <c r="P11" s="3">
        <f t="shared" si="2"/>
        <v>0.5478947368421052</v>
      </c>
      <c r="Q11" s="2">
        <v>5364.5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43447</v>
      </c>
      <c r="B12" s="77">
        <v>4826.5</v>
      </c>
      <c r="C12" s="70">
        <v>196.6</v>
      </c>
      <c r="D12" s="106">
        <v>25.6</v>
      </c>
      <c r="E12" s="106">
        <f t="shared" si="0"/>
        <v>171</v>
      </c>
      <c r="F12" s="78">
        <v>38.9</v>
      </c>
      <c r="G12" s="78">
        <v>914.8</v>
      </c>
      <c r="H12" s="65">
        <v>458.8</v>
      </c>
      <c r="I12" s="78">
        <v>11.7</v>
      </c>
      <c r="J12" s="78">
        <v>4.9</v>
      </c>
      <c r="K12" s="78">
        <v>0</v>
      </c>
      <c r="L12" s="78">
        <v>0</v>
      </c>
      <c r="M12" s="65">
        <f t="shared" si="1"/>
        <v>26.600000000000215</v>
      </c>
      <c r="N12" s="65">
        <v>6478.8</v>
      </c>
      <c r="O12" s="65">
        <v>5900</v>
      </c>
      <c r="P12" s="3">
        <f t="shared" si="2"/>
        <v>1.0981016949152542</v>
      </c>
      <c r="Q12" s="2">
        <v>5364.5</v>
      </c>
      <c r="R12" s="69">
        <v>0</v>
      </c>
      <c r="S12" s="65">
        <v>0</v>
      </c>
      <c r="T12" s="70">
        <v>0</v>
      </c>
      <c r="U12" s="127">
        <v>2</v>
      </c>
      <c r="V12" s="128"/>
      <c r="W12" s="122">
        <v>0</v>
      </c>
      <c r="X12" s="68">
        <f t="shared" si="3"/>
        <v>2</v>
      </c>
    </row>
    <row r="13" spans="1:24" ht="12.75">
      <c r="A13" s="10">
        <v>43448</v>
      </c>
      <c r="B13" s="65">
        <v>7876.7</v>
      </c>
      <c r="C13" s="70">
        <v>156.9</v>
      </c>
      <c r="D13" s="106">
        <v>9.7</v>
      </c>
      <c r="E13" s="106">
        <f t="shared" si="0"/>
        <v>147.20000000000002</v>
      </c>
      <c r="F13" s="78">
        <v>60.4</v>
      </c>
      <c r="G13" s="78">
        <v>357.7</v>
      </c>
      <c r="H13" s="65">
        <v>558.4</v>
      </c>
      <c r="I13" s="78">
        <v>148.7</v>
      </c>
      <c r="J13" s="78">
        <v>7.4</v>
      </c>
      <c r="K13" s="78">
        <v>0</v>
      </c>
      <c r="L13" s="78">
        <v>0</v>
      </c>
      <c r="M13" s="65">
        <f t="shared" si="1"/>
        <v>19.599999999999262</v>
      </c>
      <c r="N13" s="65">
        <v>9185.8</v>
      </c>
      <c r="O13" s="65">
        <v>15100</v>
      </c>
      <c r="P13" s="3">
        <f t="shared" si="2"/>
        <v>0.6083311258278146</v>
      </c>
      <c r="Q13" s="2">
        <v>5364.5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43451</v>
      </c>
      <c r="B14" s="65">
        <v>2010.9</v>
      </c>
      <c r="C14" s="70">
        <v>185.3</v>
      </c>
      <c r="D14" s="106">
        <v>24.2</v>
      </c>
      <c r="E14" s="106">
        <f t="shared" si="0"/>
        <v>161.10000000000002</v>
      </c>
      <c r="F14" s="78">
        <v>25.1</v>
      </c>
      <c r="G14" s="78">
        <v>342.8</v>
      </c>
      <c r="H14" s="65">
        <v>1039.4</v>
      </c>
      <c r="I14" s="78">
        <v>78</v>
      </c>
      <c r="J14" s="78">
        <v>4.5</v>
      </c>
      <c r="K14" s="78">
        <v>0</v>
      </c>
      <c r="L14" s="78">
        <v>0</v>
      </c>
      <c r="M14" s="65">
        <f t="shared" si="1"/>
        <v>22.5</v>
      </c>
      <c r="N14" s="65">
        <v>3708.5</v>
      </c>
      <c r="O14" s="65">
        <v>5600</v>
      </c>
      <c r="P14" s="3">
        <f t="shared" si="2"/>
        <v>0.6622321428571428</v>
      </c>
      <c r="Q14" s="2">
        <v>5364.5</v>
      </c>
      <c r="R14" s="69">
        <v>0</v>
      </c>
      <c r="S14" s="65">
        <v>0</v>
      </c>
      <c r="T14" s="74">
        <v>11.6</v>
      </c>
      <c r="U14" s="127">
        <v>0</v>
      </c>
      <c r="V14" s="128"/>
      <c r="W14" s="122">
        <v>0</v>
      </c>
      <c r="X14" s="68">
        <f t="shared" si="3"/>
        <v>11.6</v>
      </c>
    </row>
    <row r="15" spans="1:24" ht="12.75">
      <c r="A15" s="10">
        <v>43452</v>
      </c>
      <c r="B15" s="65">
        <v>2492.6</v>
      </c>
      <c r="C15" s="66">
        <v>579.5</v>
      </c>
      <c r="D15" s="106">
        <v>38.9</v>
      </c>
      <c r="E15" s="106">
        <f t="shared" si="0"/>
        <v>540.6</v>
      </c>
      <c r="F15" s="81">
        <v>21.2</v>
      </c>
      <c r="G15" s="81">
        <v>322.9</v>
      </c>
      <c r="H15" s="82">
        <v>837.7</v>
      </c>
      <c r="I15" s="81">
        <v>75.8</v>
      </c>
      <c r="J15" s="81">
        <v>13.2</v>
      </c>
      <c r="K15" s="81">
        <v>0</v>
      </c>
      <c r="L15" s="81">
        <v>0</v>
      </c>
      <c r="M15" s="65">
        <f t="shared" si="1"/>
        <v>28.499999999999662</v>
      </c>
      <c r="N15" s="65">
        <v>4371.4</v>
      </c>
      <c r="O15" s="72">
        <v>3500</v>
      </c>
      <c r="P15" s="3">
        <f>N15/O15</f>
        <v>1.2489714285714284</v>
      </c>
      <c r="Q15" s="2">
        <v>5364.5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43453</v>
      </c>
      <c r="B16" s="65">
        <v>3635.7</v>
      </c>
      <c r="C16" s="70">
        <v>223.6</v>
      </c>
      <c r="D16" s="106">
        <v>32.1</v>
      </c>
      <c r="E16" s="106">
        <f t="shared" si="0"/>
        <v>191.5</v>
      </c>
      <c r="F16" s="78">
        <v>39.7</v>
      </c>
      <c r="G16" s="78">
        <v>612.4</v>
      </c>
      <c r="H16" s="65">
        <v>948.3</v>
      </c>
      <c r="I16" s="78">
        <v>67.6</v>
      </c>
      <c r="J16" s="78">
        <v>62.4</v>
      </c>
      <c r="K16" s="78">
        <v>0</v>
      </c>
      <c r="L16" s="78">
        <v>0</v>
      </c>
      <c r="M16" s="65">
        <f t="shared" si="1"/>
        <v>26.500000000000234</v>
      </c>
      <c r="N16" s="65">
        <v>5616.2</v>
      </c>
      <c r="O16" s="72">
        <v>5900</v>
      </c>
      <c r="P16" s="3">
        <f t="shared" si="2"/>
        <v>0.9518983050847457</v>
      </c>
      <c r="Q16" s="2">
        <v>5364.5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43454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10300</v>
      </c>
      <c r="P17" s="3">
        <f t="shared" si="2"/>
        <v>0</v>
      </c>
      <c r="Q17" s="2">
        <v>5364.5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43455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5364.5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43456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10300</v>
      </c>
      <c r="P19" s="3">
        <f t="shared" si="2"/>
        <v>0</v>
      </c>
      <c r="Q19" s="2">
        <v>5364.5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43460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25600</v>
      </c>
      <c r="P20" s="3">
        <f t="shared" si="2"/>
        <v>0</v>
      </c>
      <c r="Q20" s="2">
        <v>5364.5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43461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21000</v>
      </c>
      <c r="P21" s="3">
        <f t="shared" si="2"/>
        <v>0</v>
      </c>
      <c r="Q21" s="2">
        <v>5364.5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9000</v>
      </c>
      <c r="P22" s="3">
        <f t="shared" si="2"/>
        <v>0</v>
      </c>
      <c r="Q22" s="2">
        <v>5364.5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5364.5</v>
      </c>
      <c r="R23" s="98"/>
      <c r="S23" s="99"/>
      <c r="T23" s="100"/>
      <c r="U23" s="142"/>
      <c r="V23" s="143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48816.799999999996</v>
      </c>
      <c r="C24" s="85">
        <f t="shared" si="4"/>
        <v>3540.9</v>
      </c>
      <c r="D24" s="107">
        <f t="shared" si="4"/>
        <v>356.09999999999997</v>
      </c>
      <c r="E24" s="107">
        <f t="shared" si="4"/>
        <v>3184.8</v>
      </c>
      <c r="F24" s="85">
        <f t="shared" si="4"/>
        <v>287.1</v>
      </c>
      <c r="G24" s="85">
        <f t="shared" si="4"/>
        <v>4388.599999999999</v>
      </c>
      <c r="H24" s="85">
        <f t="shared" si="4"/>
        <v>8824.599999999999</v>
      </c>
      <c r="I24" s="85">
        <f t="shared" si="4"/>
        <v>940.1999999999999</v>
      </c>
      <c r="J24" s="85">
        <f t="shared" si="4"/>
        <v>401.8999999999999</v>
      </c>
      <c r="K24" s="85">
        <f t="shared" si="4"/>
        <v>630.7</v>
      </c>
      <c r="L24" s="85">
        <f t="shared" si="4"/>
        <v>1639.3</v>
      </c>
      <c r="M24" s="84">
        <f t="shared" si="4"/>
        <v>268.4899999999997</v>
      </c>
      <c r="N24" s="84">
        <f t="shared" si="4"/>
        <v>69738.59000000001</v>
      </c>
      <c r="O24" s="84">
        <f t="shared" si="4"/>
        <v>162200</v>
      </c>
      <c r="P24" s="86">
        <f>N24/O24</f>
        <v>0.42995431565967945</v>
      </c>
      <c r="Q24" s="2"/>
      <c r="R24" s="75">
        <f>SUM(R4:R23)</f>
        <v>11</v>
      </c>
      <c r="S24" s="75">
        <f>SUM(S4:S23)</f>
        <v>0</v>
      </c>
      <c r="T24" s="75">
        <f>SUM(T4:T23)</f>
        <v>11.6</v>
      </c>
      <c r="U24" s="144">
        <f>SUM(U4:U23)</f>
        <v>3</v>
      </c>
      <c r="V24" s="145"/>
      <c r="W24" s="119">
        <f>SUM(W4:W23)</f>
        <v>0</v>
      </c>
      <c r="X24" s="111">
        <f>R24+S24+U24+T24+V24+W24</f>
        <v>25.6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43454</v>
      </c>
      <c r="S29" s="147">
        <v>0.0055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43454</v>
      </c>
      <c r="S39" s="136">
        <v>9375.07052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132</v>
      </c>
      <c r="P27" s="180"/>
    </row>
    <row r="28" spans="1:16" ht="30.75" customHeight="1">
      <c r="A28" s="170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грудень!S39</f>
        <v>9375.07052</v>
      </c>
      <c r="B29" s="45">
        <v>108239.12883</v>
      </c>
      <c r="C29" s="45">
        <v>2089.02</v>
      </c>
      <c r="D29" s="45">
        <v>1597.1650000000009</v>
      </c>
      <c r="E29" s="45">
        <v>1597.17</v>
      </c>
      <c r="F29" s="45">
        <v>16464.06468</v>
      </c>
      <c r="G29" s="45">
        <v>14560.17</v>
      </c>
      <c r="H29" s="45">
        <v>24</v>
      </c>
      <c r="I29" s="45">
        <v>22</v>
      </c>
      <c r="J29" s="45">
        <v>0</v>
      </c>
      <c r="K29" s="45">
        <v>0</v>
      </c>
      <c r="L29" s="59">
        <f>H29+F29+D29+J29+B29</f>
        <v>126324.35851</v>
      </c>
      <c r="M29" s="46">
        <f>C29+E29+G29+I29+K29</f>
        <v>18268.36</v>
      </c>
      <c r="N29" s="47">
        <f>M29-L29</f>
        <v>-108055.99851</v>
      </c>
      <c r="O29" s="181">
        <f>грудень!S29</f>
        <v>0.0055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933954.59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178288.14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268086.78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32332.66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123599.21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13438.35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39739.89000000015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1596570.4300000002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108239.12883</v>
      </c>
      <c r="C58" s="9">
        <f>C29</f>
        <v>2089.02</v>
      </c>
    </row>
    <row r="59" spans="1:3" ht="25.5">
      <c r="A59" s="76" t="s">
        <v>54</v>
      </c>
      <c r="B59" s="9">
        <f>D29</f>
        <v>1597.1650000000009</v>
      </c>
      <c r="C59" s="9">
        <f>E29</f>
        <v>1597.17</v>
      </c>
    </row>
    <row r="60" spans="1:3" ht="12.75">
      <c r="A60" s="76" t="s">
        <v>55</v>
      </c>
      <c r="B60" s="9">
        <f>F29</f>
        <v>16464.06468</v>
      </c>
      <c r="C60" s="9">
        <f>G29</f>
        <v>14560.17</v>
      </c>
    </row>
    <row r="61" spans="1:3" ht="25.5">
      <c r="A61" s="76" t="s">
        <v>56</v>
      </c>
      <c r="B61" s="9">
        <f>H29</f>
        <v>24</v>
      </c>
      <c r="C61" s="9">
        <f>I29</f>
        <v>22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8" sqref="F1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2018-12-20T12:40:38Z</dcterms:modified>
  <cp:category/>
  <cp:version/>
  <cp:contentType/>
  <cp:contentStatus/>
</cp:coreProperties>
</file>